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780" windowWidth="14940" windowHeight="92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4" i="1" l="1"/>
  <c r="E54" i="1"/>
  <c r="E51" i="1"/>
  <c r="G47" i="1"/>
  <c r="E47" i="1"/>
  <c r="G46" i="1"/>
  <c r="E46" i="1"/>
  <c r="E40" i="1"/>
  <c r="G50" i="1" l="1"/>
  <c r="G52" i="1" s="1"/>
  <c r="E50" i="1"/>
  <c r="E52" i="1" s="1"/>
  <c r="G45" i="1"/>
  <c r="E45" i="1"/>
  <c r="G41" i="1"/>
  <c r="E41" i="1"/>
  <c r="G39" i="1"/>
  <c r="E39" i="1"/>
  <c r="G42" i="1" l="1"/>
  <c r="E42" i="1"/>
</calcChain>
</file>

<file path=xl/sharedStrings.xml><?xml version="1.0" encoding="utf-8"?>
<sst xmlns="http://schemas.openxmlformats.org/spreadsheetml/2006/main" count="62" uniqueCount="62">
  <si>
    <t>Created using FastQuote Tool</t>
  </si>
  <si>
    <t>Company</t>
  </si>
  <si>
    <t>Avaya Radvision Solution System Summary</t>
  </si>
  <si>
    <t xml:space="preserve">Video/Management Ports </t>
  </si>
  <si>
    <t>High Definition Ports 20</t>
  </si>
  <si>
    <t xml:space="preserve">Standard Definition Ports 80 * </t>
  </si>
  <si>
    <t xml:space="preserve">Standard Def count includes increased capacity license for Elite 5000
</t>
  </si>
  <si>
    <t xml:space="preserve">Desktop Pro and Mobile Seats 200 * </t>
  </si>
  <si>
    <t xml:space="preserve">Elite 5000 Pro/Mobile Seats enabled through software license
</t>
  </si>
  <si>
    <t>This solution will require 1 server  for SCOPIA Management/Gatekeeper and 1 server for SCOPIA Desktop Server to support the Pro and Mobile seats.</t>
  </si>
  <si>
    <t>Avaya Radvision Bill of Material</t>
  </si>
  <si>
    <t>Quantity</t>
  </si>
  <si>
    <t>Part Number</t>
  </si>
  <si>
    <t>Description</t>
  </si>
  <si>
    <t>List Price</t>
  </si>
  <si>
    <t>Extended List</t>
  </si>
  <si>
    <t>Off List Price</t>
  </si>
  <si>
    <t>Extended Off List</t>
  </si>
  <si>
    <t>Radvision SCOPIA Elite 5000 MCUs</t>
  </si>
  <si>
    <t>54546-00011</t>
  </si>
  <si>
    <t>SCOPIA Elite 5110 Increased Capacity, Pro and Mobile Bundle</t>
  </si>
  <si>
    <t>55591-00030</t>
  </si>
  <si>
    <t>Bundles Unification Package</t>
  </si>
  <si>
    <t>Radvision SCOPIA Elite 5000 MCUs Total</t>
  </si>
  <si>
    <t>SCOPIA XT5000 Room System</t>
  </si>
  <si>
    <t>55211-00001</t>
  </si>
  <si>
    <t>SCOPIA XT5000</t>
  </si>
  <si>
    <t>SCOPIA XT5000 Room System Total</t>
  </si>
  <si>
    <t>Radvision Firewall Traversal</t>
  </si>
  <si>
    <t>55678-00603</t>
  </si>
  <si>
    <t>SCOPIA PathFinder 10 Ports</t>
  </si>
  <si>
    <t>Radvision Firewall Traversal Total</t>
  </si>
  <si>
    <t>Total Solution Price</t>
  </si>
  <si>
    <t xml:space="preserve">Questions? </t>
  </si>
  <si>
    <t>Email Us</t>
  </si>
  <si>
    <t>Call Us</t>
  </si>
  <si>
    <t>FastQuote ID FQ-XXXX</t>
  </si>
  <si>
    <t>Radvision Demo Kit 1C</t>
  </si>
  <si>
    <t>Solution Server Requirements</t>
  </si>
  <si>
    <t xml:space="preserve">Interested in financing your demo kit over 12 or 24 months? </t>
  </si>
  <si>
    <t>Click here &amp; check out our financing offers!</t>
  </si>
  <si>
    <t>radvision@scansourcecatalyst.com</t>
  </si>
  <si>
    <t>800-790-2029 x 4012</t>
  </si>
  <si>
    <t>Supported Operating Systems for Scopia Desktop Server:</t>
  </si>
  <si>
    <t xml:space="preserve">     * Microsoft Windows® 2008 SP2 or Windows® 2008 R2, 32 and 64 bit (English, Japanese)</t>
  </si>
  <si>
    <t xml:space="preserve">     * Microsoft Windows® 2008 Datacenter or Enterprise Edition (English) with more than 4GB of RAM, or Windows® 2008 Standard Edition (English) with 4GB of RAM</t>
  </si>
  <si>
    <t xml:space="preserve">     * Microsoft Windows® Server 2012</t>
  </si>
  <si>
    <t xml:space="preserve">     * Important: Scopia Desktop Servers should be deployed on a dedicated physical server, not virtual machines like VMware.</t>
  </si>
  <si>
    <t>Supported Operating Systems for SCOPIA iVIEW Management Suite standalone and SCOPIA iVIEW Management Suite with an Internal Gatekeeper:</t>
  </si>
  <si>
    <t xml:space="preserve">     * Microsoft Windows® 2003 Standard/Enterprise Edition, SP1 &amp; SP2 (32 Bit only)</t>
  </si>
  <si>
    <t xml:space="preserve">     * Microsoft Windows® 2003 R2 Standard/Enterprise Edition, SP1 &amp; SP2 (32 Bit only)</t>
  </si>
  <si>
    <t xml:space="preserve">     * Microsoft Windows® 2008 Standard/Enterprise Edition, SP1 &amp; SP2 (32 &amp; 64 Bit)</t>
  </si>
  <si>
    <t xml:space="preserve">     * Microsoft Windows® 2008 R2 x64 Edition</t>
  </si>
  <si>
    <t xml:space="preserve">     * Important: Scopia Management can be deployed on virtual machines like VMware or on a physical server. </t>
  </si>
  <si>
    <t xml:space="preserve">     * Note: SCOPIA Desktop Server cannot run on the same server as SCOPIA Management </t>
  </si>
  <si>
    <t>Business Partner Demo Discount</t>
  </si>
  <si>
    <t>237101J</t>
  </si>
  <si>
    <t>RV HW C/D REM 1YPP 54546-00011</t>
  </si>
  <si>
    <t>236930J</t>
  </si>
  <si>
    <t>RV HW C/D REM 1YPP 55211-00001</t>
  </si>
  <si>
    <t>237272J</t>
  </si>
  <si>
    <t>RV HW C/D REM 1YPP 55678-00603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</si>
</sst>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10" x14ac:knownFonts="1"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u/>
      <sz val="10"/>
      <color theme="10"/>
      <name val="Arial"/>
      <family val="2"/>
    </font>
    <font>
      <u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horizontal="left" vertical="top"/>
    </xf>
    <xf numFmtId="0" fontId="0" fillId="0" borderId="0" xfId="0" applyAlignme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6" applyFont="1" applyAlignment="1" applyProtection="1">
      <alignment horizontal="left"/>
    </xf>
    <xf numFmtId="0" fontId="8" fillId="0" borderId="0" xfId="6" applyAlignment="1" applyProtection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8" fontId="1" fillId="0" borderId="3" xfId="0" applyNumberFormat="1" applyFont="1" applyBorder="1" applyAlignment="1">
      <alignment horizontal="right"/>
    </xf>
  </cellXfs>
  <cellStyles count="7">
    <cellStyle name="Comma" xfId="4"/>
    <cellStyle name="Comma [0]" xfId="5"/>
    <cellStyle name="Currency" xfId="2"/>
    <cellStyle name="Currency [0]" xfId="3"/>
    <cellStyle name="Hyperlink" xfId="6" builtinId="8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28575</xdr:rowOff>
    </xdr:from>
    <xdr:to>
      <xdr:col>5</xdr:col>
      <xdr:colOff>542925</xdr:colOff>
      <xdr:row>3</xdr:row>
      <xdr:rowOff>2013</xdr:rowOff>
    </xdr:to>
    <xdr:pic>
      <xdr:nvPicPr>
        <xdr:cNvPr id="2" name="Picture 1" descr="cat-telecom-logo-clr-9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6950" y="28575"/>
          <a:ext cx="1895475" cy="45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dvision@scansourcecatalyst.com" TargetMode="External"/><Relationship Id="rId1" Type="http://schemas.openxmlformats.org/officeDocument/2006/relationships/hyperlink" Target="http://www.scansourcecatalyst.com/avayavideo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B16" sqref="B16:L16"/>
    </sheetView>
  </sheetViews>
  <sheetFormatPr defaultColWidth="9.140625" defaultRowHeight="12.75" x14ac:dyDescent="0.2"/>
  <cols>
    <col min="1" max="1" width="11.42578125" customWidth="1"/>
    <col min="2" max="2" width="12.85546875" customWidth="1"/>
    <col min="3" max="3" width="60" customWidth="1"/>
    <col min="4" max="4" width="12.85546875" customWidth="1"/>
    <col min="5" max="5" width="14.28515625" customWidth="1"/>
    <col min="6" max="6" width="20" customWidth="1"/>
    <col min="7" max="7" width="19.85546875" customWidth="1"/>
  </cols>
  <sheetData>
    <row r="1" spans="1:12" x14ac:dyDescent="0.2">
      <c r="A1" t="s">
        <v>36</v>
      </c>
    </row>
    <row r="2" spans="1:12" x14ac:dyDescent="0.2">
      <c r="A2" t="s">
        <v>0</v>
      </c>
    </row>
    <row r="5" spans="1:12" x14ac:dyDescent="0.2">
      <c r="A5" s="30" t="s">
        <v>1</v>
      </c>
      <c r="B5" s="20"/>
      <c r="C5" s="13" t="s">
        <v>37</v>
      </c>
      <c r="D5" s="17" t="s">
        <v>33</v>
      </c>
      <c r="E5" s="31"/>
      <c r="F5" s="20"/>
      <c r="G5" s="20"/>
      <c r="H5" s="20"/>
    </row>
    <row r="6" spans="1:12" ht="2.1" customHeight="1" x14ac:dyDescent="0.2">
      <c r="D6" s="18"/>
      <c r="E6" s="18"/>
      <c r="F6" s="18"/>
      <c r="G6" s="18"/>
      <c r="H6" s="18"/>
    </row>
    <row r="7" spans="1:12" x14ac:dyDescent="0.2">
      <c r="A7" s="30"/>
      <c r="B7" s="20"/>
      <c r="C7" s="16" t="s">
        <v>39</v>
      </c>
      <c r="D7" s="11" t="s">
        <v>34</v>
      </c>
      <c r="E7" s="33" t="s">
        <v>41</v>
      </c>
      <c r="F7" s="20"/>
      <c r="G7" s="20"/>
      <c r="H7" s="20"/>
    </row>
    <row r="8" spans="1:12" ht="2.1" customHeight="1" x14ac:dyDescent="0.2">
      <c r="C8" s="16"/>
      <c r="D8" s="12"/>
      <c r="E8" s="18"/>
      <c r="F8" s="18"/>
      <c r="G8" s="18"/>
      <c r="H8" s="18"/>
    </row>
    <row r="9" spans="1:12" x14ac:dyDescent="0.2">
      <c r="A9" s="30"/>
      <c r="B9" s="20"/>
      <c r="C9" s="32" t="s">
        <v>40</v>
      </c>
      <c r="D9" s="11" t="s">
        <v>35</v>
      </c>
      <c r="E9" s="31" t="s">
        <v>42</v>
      </c>
      <c r="F9" s="20"/>
      <c r="G9" s="20"/>
      <c r="H9" s="20"/>
    </row>
    <row r="10" spans="1:12" ht="2.1" customHeight="1" x14ac:dyDescent="0.2"/>
    <row r="11" spans="1:12" ht="2.1" customHeight="1" x14ac:dyDescent="0.2"/>
    <row r="13" spans="1:12" x14ac:dyDescent="0.2">
      <c r="A13" s="2" t="s">
        <v>2</v>
      </c>
    </row>
    <row r="14" spans="1:12" x14ac:dyDescent="0.2">
      <c r="A14" s="3" t="s">
        <v>3</v>
      </c>
    </row>
    <row r="15" spans="1:12" x14ac:dyDescent="0.2">
      <c r="B15" s="26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">
      <c r="B16" s="26" t="s">
        <v>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0.100000000000001" customHeight="1" x14ac:dyDescent="0.2">
      <c r="C17" s="27" t="s">
        <v>6</v>
      </c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B18" s="26" t="s">
        <v>7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20.100000000000001" customHeight="1" x14ac:dyDescent="0.2">
      <c r="C19" s="27" t="s">
        <v>8</v>
      </c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3" t="s">
        <v>38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2.75" customHeight="1" x14ac:dyDescent="0.2">
      <c r="C21" s="28" t="s">
        <v>9</v>
      </c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12.75" customHeight="1" x14ac:dyDescent="0.2">
      <c r="C22" s="24" t="s">
        <v>43</v>
      </c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C23" s="24" t="s">
        <v>44</v>
      </c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C24" s="24" t="s">
        <v>45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2.75" customHeight="1" x14ac:dyDescent="0.2">
      <c r="C25" s="24" t="s">
        <v>46</v>
      </c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">
      <c r="C26" s="24" t="s">
        <v>47</v>
      </c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">
      <c r="C27" s="24" t="s">
        <v>48</v>
      </c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">
      <c r="C28" s="24" t="s">
        <v>49</v>
      </c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C29" s="24" t="s">
        <v>50</v>
      </c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C30" s="24" t="s">
        <v>51</v>
      </c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">
      <c r="C31" s="24" t="s">
        <v>52</v>
      </c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">
      <c r="C32" s="24" t="s">
        <v>53</v>
      </c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2.75" customHeight="1" x14ac:dyDescent="0.2">
      <c r="C33" s="24" t="s">
        <v>54</v>
      </c>
      <c r="D33" s="25"/>
      <c r="E33" s="25"/>
      <c r="F33" s="25"/>
      <c r="G33" s="25"/>
      <c r="H33" s="25"/>
      <c r="I33" s="25"/>
      <c r="J33" s="25"/>
      <c r="K33" s="25"/>
      <c r="L33" s="25"/>
    </row>
    <row r="35" spans="1:12" x14ac:dyDescent="0.2">
      <c r="A35" s="2" t="s">
        <v>10</v>
      </c>
      <c r="F35" s="23" t="s">
        <v>55</v>
      </c>
      <c r="G35" s="23"/>
    </row>
    <row r="36" spans="1:12" x14ac:dyDescent="0.2">
      <c r="A36" s="4" t="s">
        <v>11</v>
      </c>
      <c r="B36" s="4" t="s">
        <v>12</v>
      </c>
      <c r="C36" s="4" t="s">
        <v>13</v>
      </c>
      <c r="D36" s="4" t="s">
        <v>14</v>
      </c>
      <c r="E36" s="4" t="s">
        <v>15</v>
      </c>
      <c r="F36" s="4" t="s">
        <v>16</v>
      </c>
      <c r="G36" s="4" t="s">
        <v>17</v>
      </c>
    </row>
    <row r="37" spans="1:12" ht="8.1" customHeight="1" x14ac:dyDescent="0.2"/>
    <row r="38" spans="1:12" x14ac:dyDescent="0.2">
      <c r="A38" s="19" t="s">
        <v>18</v>
      </c>
      <c r="B38" s="20"/>
      <c r="C38" s="20"/>
      <c r="D38" s="20"/>
      <c r="E38" s="20"/>
    </row>
    <row r="39" spans="1:12" x14ac:dyDescent="0.2">
      <c r="A39" s="5">
        <v>2</v>
      </c>
      <c r="B39" s="1" t="s">
        <v>19</v>
      </c>
      <c r="C39" s="6" t="s">
        <v>20</v>
      </c>
      <c r="D39" s="38">
        <v>76000</v>
      </c>
      <c r="E39" s="38">
        <f>A39*D39</f>
        <v>152000</v>
      </c>
      <c r="F39" s="38">
        <v>15200</v>
      </c>
      <c r="G39" s="38">
        <f>A39*F39</f>
        <v>30400</v>
      </c>
    </row>
    <row r="40" spans="1:12" s="18" customFormat="1" x14ac:dyDescent="0.2">
      <c r="A40" s="5">
        <v>2</v>
      </c>
      <c r="B40" s="35" t="s">
        <v>56</v>
      </c>
      <c r="C40" s="36" t="s">
        <v>57</v>
      </c>
      <c r="D40" s="37">
        <v>4043.28</v>
      </c>
      <c r="E40" s="37">
        <f>D40*A40</f>
        <v>8086.56</v>
      </c>
      <c r="F40" s="37">
        <v>0</v>
      </c>
      <c r="G40" s="37">
        <v>0</v>
      </c>
    </row>
    <row r="41" spans="1:12" x14ac:dyDescent="0.2">
      <c r="A41" s="7">
        <v>1</v>
      </c>
      <c r="B41" s="8" t="s">
        <v>21</v>
      </c>
      <c r="C41" s="9" t="s">
        <v>22</v>
      </c>
      <c r="D41" s="39">
        <v>2000</v>
      </c>
      <c r="E41" s="39">
        <f>A41*D41</f>
        <v>2000</v>
      </c>
      <c r="F41" s="39">
        <v>400</v>
      </c>
      <c r="G41" s="39">
        <f>A41*F41</f>
        <v>400</v>
      </c>
    </row>
    <row r="42" spans="1:12" x14ac:dyDescent="0.2">
      <c r="A42" s="21" t="s">
        <v>23</v>
      </c>
      <c r="B42" s="21"/>
      <c r="C42" s="21"/>
      <c r="D42" s="21"/>
      <c r="E42" s="40">
        <f>SUM(E39:E41)</f>
        <v>162086.56</v>
      </c>
      <c r="F42" s="40"/>
      <c r="G42" s="40">
        <f>SUM(G39:G41)</f>
        <v>30800</v>
      </c>
    </row>
    <row r="44" spans="1:12" x14ac:dyDescent="0.2">
      <c r="A44" s="19" t="s">
        <v>24</v>
      </c>
      <c r="B44" s="20"/>
      <c r="C44" s="20"/>
      <c r="D44" s="20"/>
      <c r="E44" s="20"/>
    </row>
    <row r="45" spans="1:12" x14ac:dyDescent="0.2">
      <c r="A45" s="34">
        <v>2</v>
      </c>
      <c r="B45" s="35" t="s">
        <v>25</v>
      </c>
      <c r="C45" s="36" t="s">
        <v>26</v>
      </c>
      <c r="D45" s="37">
        <v>10500</v>
      </c>
      <c r="E45" s="37">
        <f>A45*D45</f>
        <v>21000</v>
      </c>
      <c r="F45" s="37">
        <v>2100</v>
      </c>
      <c r="G45" s="37">
        <f>A45*F45</f>
        <v>4200</v>
      </c>
    </row>
    <row r="46" spans="1:12" s="18" customFormat="1" x14ac:dyDescent="0.2">
      <c r="A46" s="34">
        <v>2</v>
      </c>
      <c r="B46" s="35" t="s">
        <v>58</v>
      </c>
      <c r="C46" s="36" t="s">
        <v>59</v>
      </c>
      <c r="D46" s="37">
        <v>558.6</v>
      </c>
      <c r="E46" s="37">
        <f>D46*A46</f>
        <v>1117.2</v>
      </c>
      <c r="F46" s="37">
        <v>0</v>
      </c>
      <c r="G46" s="37">
        <f>F46*A46</f>
        <v>0</v>
      </c>
    </row>
    <row r="47" spans="1:12" x14ac:dyDescent="0.2">
      <c r="A47" s="21" t="s">
        <v>27</v>
      </c>
      <c r="B47" s="21"/>
      <c r="C47" s="21"/>
      <c r="D47" s="21"/>
      <c r="E47" s="40">
        <f>SUM(E45:E46)</f>
        <v>22117.200000000001</v>
      </c>
      <c r="F47" s="40"/>
      <c r="G47" s="40">
        <f>SUM(G45:G46)</f>
        <v>4200</v>
      </c>
    </row>
    <row r="49" spans="1:7" x14ac:dyDescent="0.2">
      <c r="A49" s="19" t="s">
        <v>28</v>
      </c>
      <c r="B49" s="20"/>
      <c r="C49" s="20"/>
      <c r="D49" s="20"/>
      <c r="E49" s="20"/>
    </row>
    <row r="50" spans="1:7" x14ac:dyDescent="0.2">
      <c r="A50" s="34">
        <v>1</v>
      </c>
      <c r="B50" s="35" t="s">
        <v>29</v>
      </c>
      <c r="C50" s="36" t="s">
        <v>30</v>
      </c>
      <c r="D50" s="37">
        <v>13900</v>
      </c>
      <c r="E50" s="37">
        <f>A50*D50</f>
        <v>13900</v>
      </c>
      <c r="F50" s="37">
        <v>2780</v>
      </c>
      <c r="G50" s="37">
        <f>A50*F50</f>
        <v>2780</v>
      </c>
    </row>
    <row r="51" spans="1:7" s="18" customFormat="1" x14ac:dyDescent="0.2">
      <c r="A51" s="34">
        <v>1</v>
      </c>
      <c r="B51" s="35" t="s">
        <v>60</v>
      </c>
      <c r="C51" s="36" t="s">
        <v>61</v>
      </c>
      <c r="D51" s="37">
        <v>739.44</v>
      </c>
      <c r="E51" s="37">
        <f>A51*D51</f>
        <v>739.44</v>
      </c>
      <c r="F51" s="37">
        <v>0</v>
      </c>
      <c r="G51" s="37">
        <v>0</v>
      </c>
    </row>
    <row r="52" spans="1:7" x14ac:dyDescent="0.2">
      <c r="A52" s="21" t="s">
        <v>31</v>
      </c>
      <c r="B52" s="21"/>
      <c r="C52" s="21"/>
      <c r="D52" s="21"/>
      <c r="E52" s="40">
        <f>SUM(E50:E50)</f>
        <v>13900</v>
      </c>
      <c r="F52" s="40"/>
      <c r="G52" s="40">
        <f>SUM(G50:G50)</f>
        <v>2780</v>
      </c>
    </row>
    <row r="54" spans="1:7" x14ac:dyDescent="0.2">
      <c r="A54" s="22" t="s">
        <v>32</v>
      </c>
      <c r="B54" s="22"/>
      <c r="C54" s="22"/>
      <c r="D54" s="22"/>
      <c r="E54" s="41">
        <f>SUM(E42,E47,E52)</f>
        <v>198103.76</v>
      </c>
      <c r="F54" s="10"/>
      <c r="G54" s="41">
        <f>SUM(G42,G47,G52)</f>
        <v>37780</v>
      </c>
    </row>
  </sheetData>
  <sheetProtection password="94F1" sheet="1" objects="1" scenarios="1"/>
  <mergeCells count="32">
    <mergeCell ref="A5:B5"/>
    <mergeCell ref="E5:H5"/>
    <mergeCell ref="A7:B7"/>
    <mergeCell ref="E7:H7"/>
    <mergeCell ref="A9:B9"/>
    <mergeCell ref="E9:H9"/>
    <mergeCell ref="B18:L18"/>
    <mergeCell ref="C19:L19"/>
    <mergeCell ref="C21:L21"/>
    <mergeCell ref="C17:L17"/>
    <mergeCell ref="B15:L15"/>
    <mergeCell ref="B16:L16"/>
    <mergeCell ref="C22:L22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A38:E38"/>
    <mergeCell ref="A54:D54"/>
    <mergeCell ref="F35:G35"/>
    <mergeCell ref="A42:D42"/>
    <mergeCell ref="A44:E44"/>
    <mergeCell ref="A47:D47"/>
    <mergeCell ref="A49:E49"/>
    <mergeCell ref="A52:D52"/>
  </mergeCells>
  <hyperlinks>
    <hyperlink ref="C9" r:id="rId1"/>
    <hyperlink ref="E7" r:id="rId2"/>
  </hyperlinks>
  <pageMargins left="0.75" right="0.75" top="1" bottom="1" header="0.5" footer="0.5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Cory Shehan</cp:lastModifiedBy>
  <dcterms:created xsi:type="dcterms:W3CDTF">2013-07-17T19:09:07Z</dcterms:created>
  <dcterms:modified xsi:type="dcterms:W3CDTF">2013-11-08T15:35:36Z</dcterms:modified>
  <cp:category/>
  <cp:contentStatus/>
</cp:coreProperties>
</file>