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195" yWindow="2370" windowWidth="14940" windowHeight="92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52" i="1" l="1"/>
  <c r="E52" i="1"/>
  <c r="E48" i="1"/>
  <c r="G43" i="1"/>
  <c r="E43" i="1"/>
  <c r="G39" i="1"/>
  <c r="E39" i="1"/>
  <c r="E38" i="1"/>
  <c r="G47" i="1" l="1"/>
  <c r="G49" i="1" s="1"/>
  <c r="E47" i="1"/>
  <c r="E49" i="1" s="1"/>
  <c r="G42" i="1"/>
  <c r="G44" i="1" s="1"/>
  <c r="E42" i="1"/>
  <c r="E44" i="1" s="1"/>
  <c r="G37" i="1"/>
  <c r="E37" i="1"/>
</calcChain>
</file>

<file path=xl/sharedStrings.xml><?xml version="1.0" encoding="utf-8"?>
<sst xmlns="http://schemas.openxmlformats.org/spreadsheetml/2006/main" count="60" uniqueCount="60">
  <si>
    <t>Created using FastQuote Tool</t>
  </si>
  <si>
    <t>Company</t>
  </si>
  <si>
    <t>Avaya Radvision Solution System Summary</t>
  </si>
  <si>
    <t xml:space="preserve">Video/Management Ports </t>
  </si>
  <si>
    <t>High Definition Ports 10</t>
  </si>
  <si>
    <t xml:space="preserve">Standard Definition Ports 40 * </t>
  </si>
  <si>
    <t xml:space="preserve">Standard Def count includes increased capacity license for Elite 5000
</t>
  </si>
  <si>
    <t xml:space="preserve">Desktop Pro and Mobile Seats 100 * </t>
  </si>
  <si>
    <t xml:space="preserve">Elite 5000 Pro/Mobile Seats enabled through software license
</t>
  </si>
  <si>
    <t>This solution will require 1 server  for SCOPIA Management/Gatekeeper and 1 server for SCOPIA Desktop Server to support the Pro and Mobile seats.</t>
  </si>
  <si>
    <t>Avaya Radvision Bill of Material</t>
  </si>
  <si>
    <t>Quantity</t>
  </si>
  <si>
    <t>Part Number</t>
  </si>
  <si>
    <t>Description</t>
  </si>
  <si>
    <t>List Price</t>
  </si>
  <si>
    <t>Extended List</t>
  </si>
  <si>
    <t>Off List Price</t>
  </si>
  <si>
    <t>Extended Off List</t>
  </si>
  <si>
    <t>Radvision SCOPIA Elite 5000 MCUs</t>
  </si>
  <si>
    <t>54546-00011</t>
  </si>
  <si>
    <t>SCOPIA Elite 5110 Increased Capacity, Pro and Mobile Bundle</t>
  </si>
  <si>
    <t>Radvision SCOPIA Elite 5000 MCUs Total</t>
  </si>
  <si>
    <t>SCOPIA XT5000 Room System</t>
  </si>
  <si>
    <t>55211-00001</t>
  </si>
  <si>
    <t>SCOPIA XT5000</t>
  </si>
  <si>
    <t>SCOPIA XT5000 Room System Total</t>
  </si>
  <si>
    <t>Radvision Firewall Traversal</t>
  </si>
  <si>
    <t>55678-00603</t>
  </si>
  <si>
    <t>SCOPIA PathFinder 10 Ports</t>
  </si>
  <si>
    <t>Radvision Firewall Traversal Total</t>
  </si>
  <si>
    <t>Total Solution Price</t>
  </si>
  <si>
    <t>Radvision Demo Kit 1B</t>
  </si>
  <si>
    <t xml:space="preserve">Questions? </t>
  </si>
  <si>
    <t>Email Us</t>
  </si>
  <si>
    <t>radvision@scansourcecatalyst.com</t>
  </si>
  <si>
    <t>Call Us</t>
  </si>
  <si>
    <t>800-790-2029 x 4012</t>
  </si>
  <si>
    <t>Solution Server Requirements</t>
  </si>
  <si>
    <t>FastQuote ID FQ-#####</t>
  </si>
  <si>
    <t xml:space="preserve">Interested in financing your demo kit over 12 or 24 months? </t>
  </si>
  <si>
    <t>Click here &amp; check out our financing offers!</t>
  </si>
  <si>
    <t>Supported Operating Systems for Scopia Desktop Server:</t>
  </si>
  <si>
    <t xml:space="preserve">     * Microsoft Windows® 2008 SP2 or Windows® 2008 R2, 32 and 64 bit (English, Japanese)</t>
  </si>
  <si>
    <t xml:space="preserve">     * Microsoft Windows® 2008 Datacenter or Enterprise Edition (English) with more than 4GB of RAM, or Windows® 2008 Standard Edition (English) with 4GB of RAM</t>
  </si>
  <si>
    <t xml:space="preserve">     * Microsoft Windows® Server 2012</t>
  </si>
  <si>
    <t>Supported Operating Systems for SCOPIA iVIEW Management Suite standalone and SCOPIA iVIEW Management Suite with an Internal Gatekeeper:</t>
  </si>
  <si>
    <t xml:space="preserve">     * Microsoft Windows® 2003 Standard/Enterprise Edition, SP1 &amp; SP2 (32 Bit only)</t>
  </si>
  <si>
    <t xml:space="preserve">     * Microsoft Windows® 2003 R2 Standard/Enterprise Edition, SP1 &amp; SP2 (32 Bit only)</t>
  </si>
  <si>
    <t xml:space="preserve">     * Microsoft Windows® 2008 Standard/Enterprise Edition, SP1 &amp; SP2 (32 &amp; 64 Bit)</t>
  </si>
  <si>
    <t xml:space="preserve">     * Microsoft Windows® 2008 R2 x64 Edition</t>
  </si>
  <si>
    <t xml:space="preserve">     * Important: Scopia Desktop Servers should be deployed on a dedicated physical server, not virtual machines like VMware.</t>
  </si>
  <si>
    <t xml:space="preserve">     * Note: SCOPIA Desktop Server cannot run on the same server as SCOPIA Management </t>
  </si>
  <si>
    <t xml:space="preserve">     * Important: Scopia Management can be deployed on virtual machines like VMware or on a physical server. </t>
  </si>
  <si>
    <t>Business Partner Demo Kit Discount</t>
  </si>
  <si>
    <t>237101J</t>
  </si>
  <si>
    <t>RV HW C/D REM 1YPP 54546-00011</t>
  </si>
  <si>
    <t>236930J</t>
  </si>
  <si>
    <t>RV HW C/D REM 1YPP 55211-00001</t>
  </si>
  <si>
    <t>237272J</t>
  </si>
  <si>
    <t>RV HW C/D REM 1YPP 55678-00603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</si>
</sst>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10" x14ac:knownFonts="1"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80808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u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Fill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/>
    <xf numFmtId="0" fontId="2" fillId="0" borderId="0" xfId="0" applyFont="1" applyAlignment="1">
      <alignment horizontal="left"/>
    </xf>
    <xf numFmtId="0" fontId="6" fillId="0" borderId="0" xfId="6" applyAlignment="1" applyProtection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7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0" fillId="0" borderId="0" xfId="0" applyFill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0" fontId="9" fillId="0" borderId="0" xfId="6" applyFont="1" applyAlignment="1" applyProtection="1">
      <alignment horizontal="left"/>
    </xf>
    <xf numFmtId="165" fontId="1" fillId="0" borderId="2" xfId="0" applyNumberFormat="1" applyFont="1" applyBorder="1" applyAlignment="1">
      <alignment horizontal="right"/>
    </xf>
  </cellXfs>
  <cellStyles count="7">
    <cellStyle name="Comma" xfId="4"/>
    <cellStyle name="Comma [0]" xfId="5"/>
    <cellStyle name="Currency" xfId="2"/>
    <cellStyle name="Currency [0]" xfId="3"/>
    <cellStyle name="Hyperlink" xfId="6" builtinId="8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0</xdr:rowOff>
    </xdr:from>
    <xdr:to>
      <xdr:col>5</xdr:col>
      <xdr:colOff>552450</xdr:colOff>
      <xdr:row>2</xdr:row>
      <xdr:rowOff>135363</xdr:rowOff>
    </xdr:to>
    <xdr:pic>
      <xdr:nvPicPr>
        <xdr:cNvPr id="2" name="Picture 1" descr="cat-telecom-logo-clr-94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86475" y="0"/>
          <a:ext cx="1895475" cy="459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ansourcecatalyst.com/avayavideo/" TargetMode="External"/><Relationship Id="rId1" Type="http://schemas.openxmlformats.org/officeDocument/2006/relationships/hyperlink" Target="mailto:radvision@scansourcecatalyst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B14" sqref="B14:L14"/>
    </sheetView>
  </sheetViews>
  <sheetFormatPr defaultColWidth="9.140625" defaultRowHeight="12.75" x14ac:dyDescent="0.2"/>
  <cols>
    <col min="1" max="1" width="11.42578125" customWidth="1"/>
    <col min="2" max="2" width="12.85546875" customWidth="1"/>
    <col min="3" max="3" width="60" customWidth="1"/>
    <col min="4" max="4" width="12.85546875" customWidth="1"/>
    <col min="5" max="5" width="14.28515625" customWidth="1"/>
    <col min="6" max="6" width="18.7109375" customWidth="1"/>
    <col min="7" max="7" width="19.140625" customWidth="1"/>
  </cols>
  <sheetData>
    <row r="1" spans="1:12" x14ac:dyDescent="0.2">
      <c r="A1" t="s">
        <v>38</v>
      </c>
    </row>
    <row r="2" spans="1:12" x14ac:dyDescent="0.2">
      <c r="A2" t="s">
        <v>0</v>
      </c>
    </row>
    <row r="4" spans="1:12" x14ac:dyDescent="0.2">
      <c r="A4" s="13" t="s">
        <v>1</v>
      </c>
      <c r="B4" s="14"/>
      <c r="C4" s="5" t="s">
        <v>31</v>
      </c>
      <c r="D4" s="1" t="s">
        <v>32</v>
      </c>
      <c r="E4" s="15"/>
      <c r="F4" s="14"/>
      <c r="G4" s="14"/>
      <c r="H4" s="14"/>
    </row>
    <row r="5" spans="1:12" hidden="1" x14ac:dyDescent="0.2"/>
    <row r="6" spans="1:12" x14ac:dyDescent="0.2">
      <c r="A6" s="13"/>
      <c r="B6" s="14"/>
      <c r="C6" s="11" t="s">
        <v>39</v>
      </c>
      <c r="D6" s="6" t="s">
        <v>33</v>
      </c>
      <c r="E6" s="16" t="s">
        <v>34</v>
      </c>
      <c r="F6" s="14"/>
      <c r="G6" s="14"/>
      <c r="H6" s="14"/>
    </row>
    <row r="7" spans="1:12" hidden="1" x14ac:dyDescent="0.2">
      <c r="C7" s="11"/>
      <c r="D7" s="7"/>
    </row>
    <row r="8" spans="1:12" x14ac:dyDescent="0.2">
      <c r="A8" s="13"/>
      <c r="B8" s="14"/>
      <c r="C8" s="31" t="s">
        <v>40</v>
      </c>
      <c r="D8" s="6" t="s">
        <v>35</v>
      </c>
      <c r="E8" s="15" t="s">
        <v>36</v>
      </c>
      <c r="F8" s="14"/>
      <c r="G8" s="14"/>
      <c r="H8" s="14"/>
    </row>
    <row r="9" spans="1:12" hidden="1" x14ac:dyDescent="0.2"/>
    <row r="11" spans="1:12" x14ac:dyDescent="0.2">
      <c r="A11" s="2" t="s">
        <v>2</v>
      </c>
    </row>
    <row r="12" spans="1:12" x14ac:dyDescent="0.2">
      <c r="A12" s="3" t="s">
        <v>3</v>
      </c>
    </row>
    <row r="13" spans="1:12" x14ac:dyDescent="0.2">
      <c r="B13" s="17" t="s">
        <v>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x14ac:dyDescent="0.2">
      <c r="B14" s="17" t="s">
        <v>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x14ac:dyDescent="0.2">
      <c r="C15" s="18" t="s">
        <v>6</v>
      </c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">
      <c r="B16" s="17" t="s">
        <v>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">
      <c r="C17" s="18" t="s">
        <v>8</v>
      </c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">
      <c r="A18" s="3" t="s">
        <v>37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C19" s="19" t="s">
        <v>9</v>
      </c>
      <c r="D19" s="20"/>
      <c r="E19" s="20"/>
      <c r="F19" s="20"/>
      <c r="G19" s="20"/>
      <c r="H19" s="20"/>
      <c r="I19" s="20"/>
      <c r="J19" s="20"/>
      <c r="K19" s="20"/>
      <c r="L19" s="20"/>
    </row>
    <row r="20" spans="1:12" ht="12.75" customHeight="1" x14ac:dyDescent="0.2">
      <c r="C20" s="21" t="s">
        <v>41</v>
      </c>
      <c r="D20" s="21"/>
      <c r="E20" s="21"/>
      <c r="F20" s="21"/>
      <c r="G20" s="21"/>
      <c r="H20" s="21"/>
      <c r="I20" s="21"/>
      <c r="J20" s="21"/>
      <c r="K20" s="21"/>
      <c r="L20" s="21"/>
    </row>
    <row r="21" spans="1:12" ht="12.75" customHeight="1" x14ac:dyDescent="0.2">
      <c r="C21" s="21" t="s">
        <v>42</v>
      </c>
      <c r="D21" s="21"/>
      <c r="E21" s="21"/>
      <c r="F21" s="21"/>
      <c r="G21" s="21"/>
      <c r="H21" s="21"/>
      <c r="I21" s="21"/>
      <c r="J21" s="21"/>
      <c r="K21" s="21"/>
      <c r="L21" s="21"/>
    </row>
    <row r="22" spans="1:12" ht="12.75" customHeight="1" x14ac:dyDescent="0.2">
      <c r="C22" s="21" t="s">
        <v>43</v>
      </c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12.75" customHeight="1" x14ac:dyDescent="0.2">
      <c r="C23" s="21" t="s">
        <v>44</v>
      </c>
      <c r="D23" s="21"/>
      <c r="E23" s="21"/>
      <c r="F23" s="21"/>
      <c r="G23" s="21"/>
      <c r="H23" s="21"/>
      <c r="I23" s="21"/>
      <c r="J23" s="21"/>
      <c r="K23" s="21"/>
      <c r="L23" s="21"/>
    </row>
    <row r="24" spans="1:12" ht="12.75" customHeight="1" x14ac:dyDescent="0.2">
      <c r="C24" s="21" t="s">
        <v>50</v>
      </c>
      <c r="D24" s="21"/>
      <c r="E24" s="21"/>
      <c r="F24" s="21"/>
      <c r="G24" s="21"/>
      <c r="H24" s="21"/>
      <c r="I24" s="21"/>
      <c r="J24" s="21"/>
      <c r="K24" s="21"/>
      <c r="L24" s="21"/>
    </row>
    <row r="25" spans="1:12" ht="12.75" customHeight="1" x14ac:dyDescent="0.2">
      <c r="C25" s="21" t="s">
        <v>45</v>
      </c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2.75" customHeight="1" x14ac:dyDescent="0.2">
      <c r="C26" s="21" t="s">
        <v>46</v>
      </c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12.75" customHeight="1" x14ac:dyDescent="0.2">
      <c r="C27" s="21" t="s">
        <v>47</v>
      </c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12.75" customHeight="1" x14ac:dyDescent="0.2">
      <c r="C28" s="21" t="s">
        <v>48</v>
      </c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2">
      <c r="C29" s="21" t="s">
        <v>49</v>
      </c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2.75" customHeight="1" x14ac:dyDescent="0.2">
      <c r="C30" s="21" t="s">
        <v>52</v>
      </c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2">
      <c r="C31" s="21" t="s">
        <v>51</v>
      </c>
      <c r="D31" s="22"/>
      <c r="E31" s="22"/>
      <c r="F31" s="22"/>
      <c r="G31" s="22"/>
      <c r="H31" s="22"/>
      <c r="I31" s="22"/>
      <c r="J31" s="22"/>
      <c r="K31" s="22"/>
      <c r="L31" s="22"/>
    </row>
    <row r="33" spans="1:7" x14ac:dyDescent="0.2">
      <c r="A33" s="2" t="s">
        <v>10</v>
      </c>
      <c r="F33" s="26" t="s">
        <v>53</v>
      </c>
      <c r="G33" s="26"/>
    </row>
    <row r="34" spans="1:7" x14ac:dyDescent="0.2">
      <c r="A34" s="4" t="s">
        <v>11</v>
      </c>
      <c r="B34" s="4" t="s">
        <v>12</v>
      </c>
      <c r="C34" s="4" t="s">
        <v>13</v>
      </c>
      <c r="D34" s="4" t="s">
        <v>14</v>
      </c>
      <c r="E34" s="4" t="s">
        <v>15</v>
      </c>
      <c r="F34" s="4" t="s">
        <v>16</v>
      </c>
      <c r="G34" s="4" t="s">
        <v>17</v>
      </c>
    </row>
    <row r="35" spans="1:7" ht="6.75" customHeight="1" x14ac:dyDescent="0.2"/>
    <row r="36" spans="1:7" x14ac:dyDescent="0.2">
      <c r="A36" s="23" t="s">
        <v>18</v>
      </c>
      <c r="B36" s="14"/>
      <c r="C36" s="14"/>
      <c r="D36" s="14"/>
      <c r="E36" s="14"/>
    </row>
    <row r="37" spans="1:7" x14ac:dyDescent="0.2">
      <c r="A37" s="10">
        <v>1</v>
      </c>
      <c r="B37" s="27" t="s">
        <v>19</v>
      </c>
      <c r="C37" s="28" t="s">
        <v>20</v>
      </c>
      <c r="D37" s="29">
        <v>76000</v>
      </c>
      <c r="E37" s="29">
        <f>A37*D37</f>
        <v>76000</v>
      </c>
      <c r="F37" s="29">
        <v>15200</v>
      </c>
      <c r="G37" s="29">
        <f>A37*F37</f>
        <v>15200</v>
      </c>
    </row>
    <row r="38" spans="1:7" s="12" customFormat="1" x14ac:dyDescent="0.2">
      <c r="A38" s="10">
        <v>1</v>
      </c>
      <c r="B38" s="27" t="s">
        <v>54</v>
      </c>
      <c r="C38" s="28" t="s">
        <v>55</v>
      </c>
      <c r="D38" s="29">
        <v>4043.28</v>
      </c>
      <c r="E38" s="29">
        <f>A38*D38</f>
        <v>4043.28</v>
      </c>
      <c r="F38" s="29">
        <v>0</v>
      </c>
      <c r="G38" s="29">
        <v>0</v>
      </c>
    </row>
    <row r="39" spans="1:7" x14ac:dyDescent="0.2">
      <c r="A39" s="24" t="s">
        <v>21</v>
      </c>
      <c r="B39" s="24"/>
      <c r="C39" s="24"/>
      <c r="D39" s="24"/>
      <c r="E39" s="30">
        <f>SUM(E37:E38)</f>
        <v>80043.28</v>
      </c>
      <c r="F39" s="30"/>
      <c r="G39" s="30">
        <f>SUM(G37:G38)</f>
        <v>15200</v>
      </c>
    </row>
    <row r="41" spans="1:7" x14ac:dyDescent="0.2">
      <c r="A41" s="23" t="s">
        <v>22</v>
      </c>
      <c r="B41" s="14"/>
      <c r="C41" s="14"/>
      <c r="D41" s="14"/>
      <c r="E41" s="14"/>
    </row>
    <row r="42" spans="1:7" x14ac:dyDescent="0.2">
      <c r="A42" s="10">
        <v>2</v>
      </c>
      <c r="B42" s="27" t="s">
        <v>23</v>
      </c>
      <c r="C42" s="28" t="s">
        <v>24</v>
      </c>
      <c r="D42" s="29">
        <v>10500</v>
      </c>
      <c r="E42" s="29">
        <f>A42*D42</f>
        <v>21000</v>
      </c>
      <c r="F42" s="29">
        <v>2100</v>
      </c>
      <c r="G42" s="29">
        <f>A42*F42</f>
        <v>4200</v>
      </c>
    </row>
    <row r="43" spans="1:7" s="12" customFormat="1" x14ac:dyDescent="0.2">
      <c r="A43" s="10">
        <v>2</v>
      </c>
      <c r="B43" s="27" t="s">
        <v>56</v>
      </c>
      <c r="C43" s="28" t="s">
        <v>57</v>
      </c>
      <c r="D43" s="29">
        <v>558.6</v>
      </c>
      <c r="E43" s="29">
        <f>D43*A43</f>
        <v>1117.2</v>
      </c>
      <c r="F43" s="29">
        <v>0</v>
      </c>
      <c r="G43" s="29">
        <f>F43*A43</f>
        <v>0</v>
      </c>
    </row>
    <row r="44" spans="1:7" x14ac:dyDescent="0.2">
      <c r="A44" s="24" t="s">
        <v>25</v>
      </c>
      <c r="B44" s="24"/>
      <c r="C44" s="24"/>
      <c r="D44" s="24"/>
      <c r="E44" s="30">
        <f>SUM(E42:E42)</f>
        <v>21000</v>
      </c>
      <c r="F44" s="30"/>
      <c r="G44" s="30">
        <f>SUM(G42:G42)</f>
        <v>4200</v>
      </c>
    </row>
    <row r="46" spans="1:7" x14ac:dyDescent="0.2">
      <c r="A46" s="23" t="s">
        <v>26</v>
      </c>
      <c r="B46" s="14"/>
      <c r="C46" s="14"/>
      <c r="D46" s="14"/>
      <c r="E46" s="14"/>
    </row>
    <row r="47" spans="1:7" x14ac:dyDescent="0.2">
      <c r="A47" s="10">
        <v>1</v>
      </c>
      <c r="B47" s="27" t="s">
        <v>27</v>
      </c>
      <c r="C47" s="28" t="s">
        <v>28</v>
      </c>
      <c r="D47" s="29">
        <v>13900</v>
      </c>
      <c r="E47" s="29">
        <f>A47*D47</f>
        <v>13900</v>
      </c>
      <c r="F47" s="29">
        <v>2780</v>
      </c>
      <c r="G47" s="29">
        <f>A47*F47</f>
        <v>2780</v>
      </c>
    </row>
    <row r="48" spans="1:7" s="12" customFormat="1" x14ac:dyDescent="0.2">
      <c r="A48" s="10">
        <v>1</v>
      </c>
      <c r="B48" s="27" t="s">
        <v>58</v>
      </c>
      <c r="C48" s="28" t="s">
        <v>59</v>
      </c>
      <c r="D48" s="29">
        <v>739.44</v>
      </c>
      <c r="E48" s="29">
        <f>A48*D48</f>
        <v>739.44</v>
      </c>
      <c r="F48" s="29">
        <v>0</v>
      </c>
      <c r="G48" s="29">
        <v>0</v>
      </c>
    </row>
    <row r="49" spans="1:7" x14ac:dyDescent="0.2">
      <c r="A49" s="24" t="s">
        <v>29</v>
      </c>
      <c r="B49" s="24"/>
      <c r="C49" s="24"/>
      <c r="D49" s="24"/>
      <c r="E49" s="30">
        <f>SUM(E47:E47)</f>
        <v>13900</v>
      </c>
      <c r="F49" s="30"/>
      <c r="G49" s="30">
        <f>SUM(G47:G47)</f>
        <v>2780</v>
      </c>
    </row>
    <row r="52" spans="1:7" x14ac:dyDescent="0.2">
      <c r="A52" s="25" t="s">
        <v>30</v>
      </c>
      <c r="B52" s="25"/>
      <c r="C52" s="25"/>
      <c r="D52" s="25"/>
      <c r="E52" s="32">
        <f>SUM(E39,E44,E49)</f>
        <v>114943.28</v>
      </c>
      <c r="F52" s="32"/>
      <c r="G52" s="32">
        <f>SUM(G39,G44,G49)</f>
        <v>22180</v>
      </c>
    </row>
  </sheetData>
  <sheetProtection password="94F1" sheet="1" objects="1" scenarios="1"/>
  <mergeCells count="32">
    <mergeCell ref="A52:D52"/>
    <mergeCell ref="F33:G33"/>
    <mergeCell ref="A39:D39"/>
    <mergeCell ref="A41:E41"/>
    <mergeCell ref="A44:D44"/>
    <mergeCell ref="A46:E46"/>
    <mergeCell ref="A49:D49"/>
    <mergeCell ref="A36:E36"/>
    <mergeCell ref="C29:L29"/>
    <mergeCell ref="C30:L30"/>
    <mergeCell ref="C31:L31"/>
    <mergeCell ref="C25:L25"/>
    <mergeCell ref="C26:L26"/>
    <mergeCell ref="C27:L27"/>
    <mergeCell ref="C28:L28"/>
    <mergeCell ref="C20:L20"/>
    <mergeCell ref="C21:L21"/>
    <mergeCell ref="C22:L22"/>
    <mergeCell ref="C23:L23"/>
    <mergeCell ref="C24:L24"/>
    <mergeCell ref="B16:L16"/>
    <mergeCell ref="C17:L17"/>
    <mergeCell ref="C19:L19"/>
    <mergeCell ref="C15:L15"/>
    <mergeCell ref="B13:L13"/>
    <mergeCell ref="B14:L14"/>
    <mergeCell ref="A4:B4"/>
    <mergeCell ref="E4:H4"/>
    <mergeCell ref="A6:B6"/>
    <mergeCell ref="E6:H6"/>
    <mergeCell ref="A8:B8"/>
    <mergeCell ref="E8:H8"/>
  </mergeCells>
  <hyperlinks>
    <hyperlink ref="E6" r:id="rId1"/>
    <hyperlink ref="C8" r:id="rId2"/>
  </hyperlinks>
  <pageMargins left="0.75" right="0.75" top="1" bottom="1" header="0.5" footer="0.5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Cory Shehan</cp:lastModifiedBy>
  <dcterms:created xsi:type="dcterms:W3CDTF">2013-07-17T17:31:43Z</dcterms:created>
  <dcterms:modified xsi:type="dcterms:W3CDTF">2013-11-08T15:29:57Z</dcterms:modified>
  <cp:category/>
  <cp:contentStatus/>
</cp:coreProperties>
</file>